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ulio ruiz\Downloads\"/>
    </mc:Choice>
  </mc:AlternateContent>
  <xr:revisionPtr revIDLastSave="0" documentId="13_ncr:1_{74C3A9BB-6D6D-4F0D-891E-6A171E108236}" xr6:coauthVersionLast="47" xr6:coauthVersionMax="47" xr10:uidLastSave="{00000000-0000-0000-0000-000000000000}"/>
  <bookViews>
    <workbookView xWindow="25490" yWindow="3520" windowWidth="19420" windowHeight="11020" activeTab="1" xr2:uid="{1561EBCE-D069-4AA2-9A5B-A891872C0205}"/>
  </bookViews>
  <sheets>
    <sheet name="TEORIA" sheetId="5" r:id="rId1"/>
    <sheet name="Hoja2" sheetId="6" r:id="rId2"/>
    <sheet name="1" sheetId="1" r:id="rId3"/>
    <sheet name="2" sheetId="2" r:id="rId4"/>
    <sheet name="3" sheetId="3" r:id="rId5"/>
    <sheet name="4" sheetId="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8" i="6" l="1"/>
  <c r="J12" i="6"/>
  <c r="J11" i="6"/>
  <c r="J10" i="6"/>
  <c r="J9" i="6"/>
  <c r="J7" i="6"/>
  <c r="B10" i="6"/>
  <c r="B9" i="6"/>
  <c r="O31" i="4"/>
  <c r="O30" i="4"/>
  <c r="O29" i="4"/>
  <c r="M21" i="3"/>
  <c r="M20" i="3"/>
  <c r="D17" i="2"/>
  <c r="D18" i="2"/>
  <c r="D15" i="2"/>
  <c r="D16" i="2"/>
  <c r="D12" i="2"/>
  <c r="D13" i="2"/>
  <c r="D14" i="2"/>
  <c r="D11" i="2"/>
  <c r="G16" i="1" l="1"/>
</calcChain>
</file>

<file path=xl/sharedStrings.xml><?xml version="1.0" encoding="utf-8"?>
<sst xmlns="http://schemas.openxmlformats.org/spreadsheetml/2006/main" count="36" uniqueCount="25">
  <si>
    <t>FNE</t>
  </si>
  <si>
    <t>AÑO</t>
  </si>
  <si>
    <t>VPN</t>
  </si>
  <si>
    <t>INGREOS</t>
  </si>
  <si>
    <t>GASTOS</t>
  </si>
  <si>
    <t>TIR</t>
  </si>
  <si>
    <t>A) TMAR = 10%</t>
  </si>
  <si>
    <t>B) TMAR = 9%</t>
  </si>
  <si>
    <t>10.1%&gt;9%</t>
  </si>
  <si>
    <t>MES</t>
  </si>
  <si>
    <t>TIR MENSUAL</t>
  </si>
  <si>
    <t>TIR ANNUAL EFECTIVA</t>
  </si>
  <si>
    <t>CON PAGOS MENSUALES</t>
  </si>
  <si>
    <t>m = 12</t>
  </si>
  <si>
    <t>TIR ANUAL</t>
  </si>
  <si>
    <t>año</t>
  </si>
  <si>
    <t>DE + a -</t>
  </si>
  <si>
    <t>DE -  a +</t>
  </si>
  <si>
    <t>DE - a +</t>
  </si>
  <si>
    <t>REGLA DE DESCARTES</t>
  </si>
  <si>
    <t>PUEDEN HABER COMO MAXIMO TANTAS TIR COMO CAMBIOS DE SIGNOS</t>
  </si>
  <si>
    <t>TIR2=</t>
  </si>
  <si>
    <t>TIR1 =</t>
  </si>
  <si>
    <t>LO QUE SIGNIFICA QUE NO HAY OTRA TIR</t>
  </si>
  <si>
    <t>I%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</si>
</sst>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8" formatCode="&quot;Q&quot;#,##0.00;[Red]\-&quot;Q&quot;#,##0.00"/>
    <numFmt numFmtId="165" formatCode="&quot;Q&quot;#,##0.00"/>
    <numFmt numFmtId="167" formatCode="0.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5">
    <xf numFmtId="0" fontId="0" fillId="0" borderId="0" xfId="0"/>
    <xf numFmtId="0" fontId="0" fillId="0" borderId="1" xfId="0" applyBorder="1" applyAlignment="1">
      <alignment horizontal="center"/>
    </xf>
    <xf numFmtId="0" fontId="0" fillId="0" borderId="1" xfId="0" applyBorder="1"/>
    <xf numFmtId="10" fontId="0" fillId="0" borderId="1" xfId="0" applyNumberFormat="1" applyBorder="1"/>
    <xf numFmtId="165" fontId="0" fillId="0" borderId="1" xfId="0" applyNumberFormat="1" applyBorder="1"/>
    <xf numFmtId="165" fontId="0" fillId="0" borderId="0" xfId="0" applyNumberFormat="1"/>
    <xf numFmtId="0" fontId="0" fillId="0" borderId="2" xfId="0" applyFill="1" applyBorder="1" applyAlignment="1">
      <alignment horizontal="center"/>
    </xf>
    <xf numFmtId="10" fontId="0" fillId="0" borderId="0" xfId="0" applyNumberFormat="1"/>
    <xf numFmtId="0" fontId="2" fillId="0" borderId="0" xfId="0" applyFont="1" applyAlignment="1">
      <alignment wrapText="1"/>
    </xf>
    <xf numFmtId="0" fontId="0" fillId="0" borderId="0" xfId="0" applyAlignment="1">
      <alignment horizontal="center" wrapText="1"/>
    </xf>
    <xf numFmtId="0" fontId="4" fillId="2" borderId="0" xfId="0" applyFont="1" applyFill="1"/>
    <xf numFmtId="167" fontId="0" fillId="0" borderId="0" xfId="0" applyNumberFormat="1"/>
    <xf numFmtId="8" fontId="0" fillId="0" borderId="0" xfId="0" applyNumberFormat="1"/>
    <xf numFmtId="9" fontId="0" fillId="0" borderId="0" xfId="1" applyFont="1"/>
    <xf numFmtId="0" fontId="5" fillId="2" borderId="0" xfId="0" applyFont="1" applyFill="1" applyAlignment="1">
      <alignment wrapText="1"/>
    </xf>
    <xf numFmtId="10" fontId="5" fillId="2" borderId="0" xfId="1" applyNumberFormat="1" applyFont="1" applyFill="1"/>
    <xf numFmtId="10" fontId="5" fillId="0" borderId="0" xfId="0" applyNumberFormat="1" applyFont="1"/>
    <xf numFmtId="10" fontId="5" fillId="0" borderId="0" xfId="1" applyNumberFormat="1" applyFont="1"/>
    <xf numFmtId="0" fontId="5" fillId="0" borderId="0" xfId="0" applyFont="1" applyAlignment="1">
      <alignment wrapText="1"/>
    </xf>
    <xf numFmtId="0" fontId="3" fillId="0" borderId="0" xfId="0" applyFont="1"/>
    <xf numFmtId="0" fontId="6" fillId="0" borderId="1" xfId="0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9" fontId="3" fillId="0" borderId="1" xfId="0" applyNumberFormat="1" applyFont="1" applyBorder="1" applyAlignment="1">
      <alignment horizontal="center"/>
    </xf>
    <xf numFmtId="165" fontId="3" fillId="0" borderId="1" xfId="0" applyNumberFormat="1" applyFont="1" applyBorder="1" applyAlignment="1">
      <alignment horizontal="center"/>
    </xf>
    <xf numFmtId="167" fontId="3" fillId="0" borderId="1" xfId="0" applyNumberFormat="1" applyFont="1" applyBorder="1" applyAlignment="1">
      <alignment horizontal="center"/>
    </xf>
  </cellXfs>
  <cellStyles count="2"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</xdr:colOff>
      <xdr:row>0</xdr:row>
      <xdr:rowOff>0</xdr:rowOff>
    </xdr:from>
    <xdr:ext cx="4231640" cy="3127929"/>
    <xdr:pic>
      <xdr:nvPicPr>
        <xdr:cNvPr id="2" name="Imagen 1">
          <a:extLst>
            <a:ext uri="{FF2B5EF4-FFF2-40B4-BE49-F238E27FC236}">
              <a16:creationId xmlns:a16="http://schemas.microsoft.com/office/drawing/2014/main" id="{D9953FE2-7C9F-46D0-83B2-71B7AA679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4230370" cy="3122849"/>
        </a:xfrm>
        <a:prstGeom prst="rect">
          <a:avLst/>
        </a:prstGeom>
      </xdr:spPr>
    </xdr:pic>
    <xdr:clientData/>
  </xdr:oneCellAnchor>
  <xdr:oneCellAnchor>
    <xdr:from>
      <xdr:col>5</xdr:col>
      <xdr:colOff>372901</xdr:colOff>
      <xdr:row>0</xdr:row>
      <xdr:rowOff>0</xdr:rowOff>
    </xdr:from>
    <xdr:ext cx="4201672" cy="3130550"/>
    <xdr:pic>
      <xdr:nvPicPr>
        <xdr:cNvPr id="3" name="Imagen 2">
          <a:extLst>
            <a:ext uri="{FF2B5EF4-FFF2-40B4-BE49-F238E27FC236}">
              <a16:creationId xmlns:a16="http://schemas.microsoft.com/office/drawing/2014/main" id="{88306B43-F57E-477C-B511-B61426AC7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41651" y="0"/>
          <a:ext cx="4201672" cy="3130550"/>
        </a:xfrm>
        <a:prstGeom prst="rect">
          <a:avLst/>
        </a:prstGeom>
      </xdr:spPr>
    </xdr:pic>
    <xdr:clientData/>
  </xdr:oneCellAnchor>
  <xdr:oneCellAnchor>
    <xdr:from>
      <xdr:col>11</xdr:col>
      <xdr:colOff>10739</xdr:colOff>
      <xdr:row>0</xdr:row>
      <xdr:rowOff>0</xdr:rowOff>
    </xdr:from>
    <xdr:ext cx="4156056" cy="3091180"/>
    <xdr:pic>
      <xdr:nvPicPr>
        <xdr:cNvPr id="4" name="Imagen 3">
          <a:extLst>
            <a:ext uri="{FF2B5EF4-FFF2-40B4-BE49-F238E27FC236}">
              <a16:creationId xmlns:a16="http://schemas.microsoft.com/office/drawing/2014/main" id="{80B6F7F7-120E-40C0-97B0-77376BDA5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41989" y="0"/>
          <a:ext cx="4158596" cy="30886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80010</xdr:rowOff>
    </xdr:from>
    <xdr:ext cx="4205832" cy="2980690"/>
    <xdr:pic>
      <xdr:nvPicPr>
        <xdr:cNvPr id="5" name="Imagen 4">
          <a:extLst>
            <a:ext uri="{FF2B5EF4-FFF2-40B4-BE49-F238E27FC236}">
              <a16:creationId xmlns:a16="http://schemas.microsoft.com/office/drawing/2014/main" id="{39D18702-51F0-4E08-B7A2-2EFA2A451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394710"/>
          <a:ext cx="4208372" cy="2980690"/>
        </a:xfrm>
        <a:prstGeom prst="rect">
          <a:avLst/>
        </a:prstGeom>
      </xdr:spPr>
    </xdr:pic>
    <xdr:clientData/>
  </xdr:oneCellAnchor>
  <xdr:oneCellAnchor>
    <xdr:from>
      <xdr:col>5</xdr:col>
      <xdr:colOff>560819</xdr:colOff>
      <xdr:row>18</xdr:row>
      <xdr:rowOff>7621</xdr:rowOff>
    </xdr:from>
    <xdr:ext cx="4009911" cy="3049858"/>
    <xdr:pic>
      <xdr:nvPicPr>
        <xdr:cNvPr id="6" name="Imagen 5">
          <a:extLst>
            <a:ext uri="{FF2B5EF4-FFF2-40B4-BE49-F238E27FC236}">
              <a16:creationId xmlns:a16="http://schemas.microsoft.com/office/drawing/2014/main" id="{72ED7D18-BD88-4BD5-BE62-5453BB3FE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29569" y="3322321"/>
          <a:ext cx="4007371" cy="3048588"/>
        </a:xfrm>
        <a:prstGeom prst="rect">
          <a:avLst/>
        </a:prstGeom>
      </xdr:spPr>
    </xdr:pic>
    <xdr:clientData/>
  </xdr:oneCellAnchor>
  <xdr:twoCellAnchor editAs="oneCell">
    <xdr:from>
      <xdr:col>0</xdr:col>
      <xdr:colOff>126999</xdr:colOff>
      <xdr:row>41</xdr:row>
      <xdr:rowOff>127330</xdr:rowOff>
    </xdr:from>
    <xdr:to>
      <xdr:col>5</xdr:col>
      <xdr:colOff>422394</xdr:colOff>
      <xdr:row>58</xdr:row>
      <xdr:rowOff>91640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AFEB80A-F401-49FD-9536-9AF251061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999" y="7677480"/>
          <a:ext cx="4264145" cy="3094860"/>
        </a:xfrm>
        <a:prstGeom prst="rect">
          <a:avLst/>
        </a:prstGeom>
      </xdr:spPr>
    </xdr:pic>
    <xdr:clientData/>
  </xdr:twoCellAnchor>
  <xdr:twoCellAnchor editAs="oneCell">
    <xdr:from>
      <xdr:col>5</xdr:col>
      <xdr:colOff>544830</xdr:colOff>
      <xdr:row>41</xdr:row>
      <xdr:rowOff>172661</xdr:rowOff>
    </xdr:from>
    <xdr:to>
      <xdr:col>10</xdr:col>
      <xdr:colOff>694168</xdr:colOff>
      <xdr:row>58</xdr:row>
      <xdr:rowOff>12252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80FF65F2-61BF-4028-8658-C8757F0E9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13580" y="7722811"/>
          <a:ext cx="4118088" cy="2970141"/>
        </a:xfrm>
        <a:prstGeom prst="rect">
          <a:avLst/>
        </a:prstGeom>
      </xdr:spPr>
    </xdr:pic>
    <xdr:clientData/>
  </xdr:twoCellAnchor>
  <xdr:twoCellAnchor editAs="oneCell">
    <xdr:from>
      <xdr:col>11</xdr:col>
      <xdr:colOff>57149</xdr:colOff>
      <xdr:row>41</xdr:row>
      <xdr:rowOff>146582</xdr:rowOff>
    </xdr:from>
    <xdr:to>
      <xdr:col>16</xdr:col>
      <xdr:colOff>21444</xdr:colOff>
      <xdr:row>57</xdr:row>
      <xdr:rowOff>130809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6183357A-C739-4A5E-AD91-706A9AE10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88399" y="7696732"/>
          <a:ext cx="3933045" cy="29306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44450</xdr:colOff>
      <xdr:row>1</xdr:row>
      <xdr:rowOff>139700</xdr:rowOff>
    </xdr:from>
    <xdr:to>
      <xdr:col>2</xdr:col>
      <xdr:colOff>292100</xdr:colOff>
      <xdr:row>4</xdr:row>
      <xdr:rowOff>0</xdr:rowOff>
    </xdr:to>
    <xdr:sp macro="" textlink="">
      <xdr:nvSpPr>
        <xdr:cNvPr id="2" name="Cerrar llave 1">
          <a:extLst>
            <a:ext uri="{FF2B5EF4-FFF2-40B4-BE49-F238E27FC236}">
              <a16:creationId xmlns:a16="http://schemas.microsoft.com/office/drawing/2014/main" id="{2BD3F5D9-2B40-4F4D-860F-F4EDEEC10A8C}"/>
            </a:ext>
          </a:extLst>
        </xdr:cNvPr>
        <xdr:cNvSpPr/>
      </xdr:nvSpPr>
      <xdr:spPr>
        <a:xfrm>
          <a:off x="1631950" y="406400"/>
          <a:ext cx="247650" cy="6604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GT" sz="1100"/>
        </a:p>
      </xdr:txBody>
    </xdr:sp>
    <xdr:clientData/>
  </xdr:twoCellAnchor>
  <xdr:twoCellAnchor>
    <xdr:from>
      <xdr:col>2</xdr:col>
      <xdr:colOff>57150</xdr:colOff>
      <xdr:row>4</xdr:row>
      <xdr:rowOff>114300</xdr:rowOff>
    </xdr:from>
    <xdr:to>
      <xdr:col>2</xdr:col>
      <xdr:colOff>311150</xdr:colOff>
      <xdr:row>6</xdr:row>
      <xdr:rowOff>237490</xdr:rowOff>
    </xdr:to>
    <xdr:sp macro="" textlink="">
      <xdr:nvSpPr>
        <xdr:cNvPr id="3" name="Cerrar llave 2">
          <a:extLst>
            <a:ext uri="{FF2B5EF4-FFF2-40B4-BE49-F238E27FC236}">
              <a16:creationId xmlns:a16="http://schemas.microsoft.com/office/drawing/2014/main" id="{2BFF9D4F-F560-49AA-94D1-70F65E53E6F3}"/>
            </a:ext>
          </a:extLst>
        </xdr:cNvPr>
        <xdr:cNvSpPr/>
      </xdr:nvSpPr>
      <xdr:spPr>
        <a:xfrm>
          <a:off x="1644650" y="1181100"/>
          <a:ext cx="254000" cy="65659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GT" sz="1100"/>
        </a:p>
      </xdr:txBody>
    </xdr:sp>
    <xdr:clientData/>
  </xdr:twoCellAnchor>
  <xdr:twoCellAnchor>
    <xdr:from>
      <xdr:col>2</xdr:col>
      <xdr:colOff>438150</xdr:colOff>
      <xdr:row>3</xdr:row>
      <xdr:rowOff>57150</xdr:rowOff>
    </xdr:from>
    <xdr:to>
      <xdr:col>2</xdr:col>
      <xdr:colOff>690880</xdr:colOff>
      <xdr:row>5</xdr:row>
      <xdr:rowOff>177800</xdr:rowOff>
    </xdr:to>
    <xdr:sp macro="" textlink="">
      <xdr:nvSpPr>
        <xdr:cNvPr id="5" name="Cerrar llave 4">
          <a:extLst>
            <a:ext uri="{FF2B5EF4-FFF2-40B4-BE49-F238E27FC236}">
              <a16:creationId xmlns:a16="http://schemas.microsoft.com/office/drawing/2014/main" id="{B450110D-58C7-4655-88DB-7E673906CE39}"/>
            </a:ext>
          </a:extLst>
        </xdr:cNvPr>
        <xdr:cNvSpPr/>
      </xdr:nvSpPr>
      <xdr:spPr>
        <a:xfrm>
          <a:off x="2025650" y="857250"/>
          <a:ext cx="252730" cy="6540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GT" sz="1100"/>
        </a:p>
      </xdr:txBody>
    </xdr:sp>
    <xdr:clientData/>
  </xdr:twoCellAnchor>
  <xdr:twoCellAnchor editAs="oneCell">
    <xdr:from>
      <xdr:col>5</xdr:col>
      <xdr:colOff>53341</xdr:colOff>
      <xdr:row>4</xdr:row>
      <xdr:rowOff>182880</xdr:rowOff>
    </xdr:from>
    <xdr:to>
      <xdr:col>7</xdr:col>
      <xdr:colOff>688341</xdr:colOff>
      <xdr:row>13</xdr:row>
      <xdr:rowOff>34167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5B228757-F39E-4A70-B58B-7E20690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22091" y="1249680"/>
          <a:ext cx="2232660" cy="19823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205740</xdr:colOff>
      <xdr:row>0</xdr:row>
      <xdr:rowOff>53340</xdr:rowOff>
    </xdr:from>
    <xdr:to>
      <xdr:col>11</xdr:col>
      <xdr:colOff>85237</xdr:colOff>
      <xdr:row>7</xdr:row>
      <xdr:rowOff>68423</xdr:rowOff>
    </xdr:to>
    <xdr:sp macro="" textlink="">
      <xdr:nvSpPr>
        <xdr:cNvPr id="4" name="Text Box 44">
          <a:extLst>
            <a:ext uri="{FF2B5EF4-FFF2-40B4-BE49-F238E27FC236}">
              <a16:creationId xmlns:a16="http://schemas.microsoft.com/office/drawing/2014/main" id="{B01D4434-353E-41B3-9FF2-9D1EA60990C0}"/>
            </a:ext>
          </a:extLst>
        </xdr:cNvPr>
        <xdr:cNvSpPr txBox="1">
          <a:spLocks noChangeArrowheads="1"/>
        </xdr:cNvSpPr>
      </xdr:nvSpPr>
      <xdr:spPr bwMode="auto">
        <a:xfrm>
          <a:off x="205740" y="53340"/>
          <a:ext cx="8596777" cy="1295243"/>
        </a:xfrm>
        <a:prstGeom prst="rect">
          <a:avLst/>
        </a:prstGeom>
        <a:solidFill>
          <a:schemeClr val="bg1">
            <a:lumMod val="95000"/>
          </a:schemeClr>
        </a:solidFill>
        <a:ln>
          <a:noFill/>
        </a:ln>
      </xdr:spPr>
      <xdr:txBody>
        <a:bodyPr wrap="square">
          <a:noAutofit/>
        </a:bodyPr>
        <a:lstStyle>
          <a:defPPr>
            <a:defRPr lang="es-GT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eaLnBrk="1" hangingPunct="1">
            <a:buClr>
              <a:srgbClr val="006666"/>
            </a:buClr>
            <a:buSzPct val="75000"/>
            <a:buFont typeface="Wingdings" panose="05000000000000000000" pitchFamily="2" charset="2"/>
            <a:buNone/>
          </a:pPr>
          <a:r>
            <a:rPr lang="es-MX" altLang="es-GT" sz="1600" b="1">
              <a:solidFill>
                <a:srgbClr val="003399"/>
              </a:solidFill>
            </a:rPr>
            <a:t>Ud. Tiene la oportunidad de hacer una inversión de $ 900,000. Si realiza esta inversión ahora recibirá  $120,000 al año y $250,000 y $800,000 al segundo y tercer año. </a:t>
          </a:r>
        </a:p>
        <a:p>
          <a:pPr eaLnBrk="1" hangingPunct="1">
            <a:buClr>
              <a:srgbClr val="006666"/>
            </a:buClr>
            <a:buSzPct val="75000"/>
            <a:buFont typeface="Wingdings" panose="05000000000000000000" pitchFamily="2" charset="2"/>
            <a:buNone/>
          </a:pPr>
          <a:r>
            <a:rPr lang="es-MX" altLang="es-GT" sz="1600" b="1">
              <a:solidFill>
                <a:srgbClr val="003399"/>
              </a:solidFill>
            </a:rPr>
            <a:t>La tasa de descuento apropiada para esa inversión es de 12%</a:t>
          </a:r>
        </a:p>
        <a:p>
          <a:pPr eaLnBrk="1" hangingPunct="1">
            <a:buClr>
              <a:srgbClr val="003366"/>
            </a:buClr>
            <a:buFont typeface="Wingdings" panose="05000000000000000000" pitchFamily="2" charset="2"/>
            <a:buAutoNum type="alphaLcParenR"/>
          </a:pPr>
          <a:r>
            <a:rPr lang="es-MX" altLang="es-GT" sz="1600" b="1">
              <a:solidFill>
                <a:srgbClr val="003399"/>
              </a:solidFill>
            </a:rPr>
            <a:t> Calcule el VPN ¿Debería hacer la inversión?</a:t>
          </a:r>
        </a:p>
        <a:p>
          <a:pPr eaLnBrk="1" hangingPunct="1">
            <a:buClr>
              <a:srgbClr val="003366"/>
            </a:buClr>
            <a:buFont typeface="Wingdings" panose="05000000000000000000" pitchFamily="2" charset="2"/>
            <a:buAutoNum type="alphaLcParenR"/>
          </a:pPr>
          <a:r>
            <a:rPr lang="es-MX" altLang="es-GT" sz="1600" b="1">
              <a:solidFill>
                <a:srgbClr val="003399"/>
              </a:solidFill>
            </a:rPr>
            <a:t> Si la tasa de descuento es 10%, ¿Debería hacer la inversión?</a:t>
          </a:r>
        </a:p>
        <a:p>
          <a:pPr eaLnBrk="1" hangingPunct="1">
            <a:buClr>
              <a:srgbClr val="006666"/>
            </a:buClr>
            <a:buSzPct val="75000"/>
            <a:buFont typeface="Wingdings" panose="05000000000000000000" pitchFamily="2" charset="2"/>
            <a:buAutoNum type="alphaLcParenR"/>
          </a:pPr>
          <a:endParaRPr lang="es-MX" altLang="es-GT" sz="1700" b="1">
            <a:solidFill>
              <a:srgbClr val="003399"/>
            </a:solidFill>
          </a:endParaRPr>
        </a:p>
        <a:p>
          <a:pPr eaLnBrk="1" hangingPunct="1">
            <a:buClr>
              <a:srgbClr val="006666"/>
            </a:buClr>
            <a:buSzPct val="75000"/>
            <a:buFont typeface="Wingdings" panose="05000000000000000000" pitchFamily="2" charset="2"/>
            <a:buAutoNum type="alphaLcParenR"/>
          </a:pPr>
          <a:endParaRPr lang="es-MX" altLang="es-GT" sz="1700" b="1">
            <a:solidFill>
              <a:srgbClr val="003399"/>
            </a:solidFill>
          </a:endParaRPr>
        </a:p>
      </xdr:txBody>
    </xdr:sp>
    <xdr:clientData/>
  </xdr:twoCellAnchor>
  <xdr:twoCellAnchor editAs="oneCell">
    <xdr:from>
      <xdr:col>1</xdr:col>
      <xdr:colOff>292100</xdr:colOff>
      <xdr:row>15</xdr:row>
      <xdr:rowOff>148590</xdr:rowOff>
    </xdr:from>
    <xdr:to>
      <xdr:col>4</xdr:col>
      <xdr:colOff>231464</xdr:colOff>
      <xdr:row>17</xdr:row>
      <xdr:rowOff>2572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31B22AB-B2B1-4D99-849B-DC151BDC0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5850" y="2910840"/>
          <a:ext cx="2329504" cy="2311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128270</xdr:rowOff>
    </xdr:from>
    <xdr:to>
      <xdr:col>2</xdr:col>
      <xdr:colOff>648739</xdr:colOff>
      <xdr:row>15</xdr:row>
      <xdr:rowOff>155365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E55C5DC-02BD-4B05-A572-55F8520BC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01470"/>
          <a:ext cx="2236239" cy="1325035"/>
        </a:xfrm>
        <a:prstGeom prst="rect">
          <a:avLst/>
        </a:prstGeom>
      </xdr:spPr>
    </xdr:pic>
    <xdr:clientData/>
  </xdr:twoCellAnchor>
  <xdr:twoCellAnchor editAs="oneCell">
    <xdr:from>
      <xdr:col>2</xdr:col>
      <xdr:colOff>628651</xdr:colOff>
      <xdr:row>14</xdr:row>
      <xdr:rowOff>88901</xdr:rowOff>
    </xdr:from>
    <xdr:to>
      <xdr:col>4</xdr:col>
      <xdr:colOff>492761</xdr:colOff>
      <xdr:row>15</xdr:row>
      <xdr:rowOff>155207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660A1DCE-0FCE-4AF0-874A-7FF777CAF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16151" y="2667001"/>
          <a:ext cx="1451610" cy="254266"/>
        </a:xfrm>
        <a:prstGeom prst="rect">
          <a:avLst/>
        </a:prstGeom>
      </xdr:spPr>
    </xdr:pic>
    <xdr:clientData/>
  </xdr:twoCellAnchor>
  <xdr:twoCellAnchor editAs="oneCell">
    <xdr:from>
      <xdr:col>7</xdr:col>
      <xdr:colOff>256540</xdr:colOff>
      <xdr:row>8</xdr:row>
      <xdr:rowOff>172369</xdr:rowOff>
    </xdr:from>
    <xdr:to>
      <xdr:col>12</xdr:col>
      <xdr:colOff>683152</xdr:colOff>
      <xdr:row>15</xdr:row>
      <xdr:rowOff>117803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E8D1F90-2B5D-4784-AC96-B60090966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95340" y="1645569"/>
          <a:ext cx="4389012" cy="1242104"/>
        </a:xfrm>
        <a:prstGeom prst="rect">
          <a:avLst/>
        </a:prstGeom>
      </xdr:spPr>
    </xdr:pic>
    <xdr:clientData/>
  </xdr:twoCellAnchor>
  <xdr:twoCellAnchor editAs="oneCell">
    <xdr:from>
      <xdr:col>4</xdr:col>
      <xdr:colOff>764540</xdr:colOff>
      <xdr:row>16</xdr:row>
      <xdr:rowOff>79268</xdr:rowOff>
    </xdr:from>
    <xdr:to>
      <xdr:col>10</xdr:col>
      <xdr:colOff>301274</xdr:colOff>
      <xdr:row>19</xdr:row>
      <xdr:rowOff>117596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01BFE7-D826-459A-9B4A-A1CC16963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39540" y="3025668"/>
          <a:ext cx="4513864" cy="592048"/>
        </a:xfrm>
        <a:prstGeom prst="rect">
          <a:avLst/>
        </a:prstGeom>
      </xdr:spPr>
    </xdr:pic>
    <xdr:clientData/>
  </xdr:twoCellAnchor>
  <xdr:twoCellAnchor editAs="oneCell">
    <xdr:from>
      <xdr:col>0</xdr:col>
      <xdr:colOff>367030</xdr:colOff>
      <xdr:row>17</xdr:row>
      <xdr:rowOff>59690</xdr:rowOff>
    </xdr:from>
    <xdr:to>
      <xdr:col>3</xdr:col>
      <xdr:colOff>720090</xdr:colOff>
      <xdr:row>19</xdr:row>
      <xdr:rowOff>152573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84E72B5-D721-497F-AA33-CB5268F65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030" y="3190240"/>
          <a:ext cx="2727960" cy="461183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21</xdr:row>
      <xdr:rowOff>22634</xdr:rowOff>
    </xdr:from>
    <xdr:to>
      <xdr:col>12</xdr:col>
      <xdr:colOff>190997</xdr:colOff>
      <xdr:row>30</xdr:row>
      <xdr:rowOff>28359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1CB35C6-06AD-413A-BA2D-7787AD754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7200" y="3889784"/>
          <a:ext cx="9481047" cy="1660535"/>
        </a:xfrm>
        <a:prstGeom prst="rect">
          <a:avLst/>
        </a:prstGeom>
      </xdr:spPr>
    </xdr:pic>
    <xdr:clientData/>
  </xdr:twoCellAnchor>
  <xdr:twoCellAnchor editAs="oneCell">
    <xdr:from>
      <xdr:col>6</xdr:col>
      <xdr:colOff>415290</xdr:colOff>
      <xdr:row>19</xdr:row>
      <xdr:rowOff>93977</xdr:rowOff>
    </xdr:from>
    <xdr:to>
      <xdr:col>11</xdr:col>
      <xdr:colOff>623971</xdr:colOff>
      <xdr:row>22</xdr:row>
      <xdr:rowOff>78237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7E6A9A3A-1329-42B9-8B3A-E4278E06A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00040" y="3592827"/>
          <a:ext cx="4177431" cy="53671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91440</xdr:colOff>
      <xdr:row>0</xdr:row>
      <xdr:rowOff>99060</xdr:rowOff>
    </xdr:from>
    <xdr:to>
      <xdr:col>12</xdr:col>
      <xdr:colOff>108347</xdr:colOff>
      <xdr:row>7</xdr:row>
      <xdr:rowOff>163499</xdr:rowOff>
    </xdr:to>
    <xdr:sp macro="" textlink="">
      <xdr:nvSpPr>
        <xdr:cNvPr id="2" name="Text Box 4">
          <a:extLst>
            <a:ext uri="{FF2B5EF4-FFF2-40B4-BE49-F238E27FC236}">
              <a16:creationId xmlns:a16="http://schemas.microsoft.com/office/drawing/2014/main" id="{5A022A20-4932-4089-B09A-75CEA04D7B4A}"/>
            </a:ext>
          </a:extLst>
        </xdr:cNvPr>
        <xdr:cNvSpPr txBox="1">
          <a:spLocks noChangeArrowheads="1"/>
        </xdr:cNvSpPr>
      </xdr:nvSpPr>
      <xdr:spPr bwMode="auto">
        <a:xfrm>
          <a:off x="91440" y="99060"/>
          <a:ext cx="9526667" cy="1344599"/>
        </a:xfrm>
        <a:prstGeom prst="rect">
          <a:avLst/>
        </a:prstGeom>
        <a:solidFill>
          <a:schemeClr val="bg1">
            <a:lumMod val="95000"/>
          </a:schemeClr>
        </a:solidFill>
        <a:ln>
          <a:noFill/>
        </a:ln>
      </xdr:spPr>
      <xdr:txBody>
        <a:bodyPr wrap="square">
          <a:noAutofit/>
        </a:bodyPr>
        <a:lstStyle>
          <a:defPPr>
            <a:defRPr lang="es-GT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 defTabSz="914400" rtl="0" eaLnBrk="1" latinLnBrk="0" hangingPunct="1">
            <a:buClr>
              <a:srgbClr val="006666"/>
            </a:buClr>
            <a:buSzPct val="75000"/>
            <a:buFont typeface="Wingdings" panose="05000000000000000000" pitchFamily="2" charset="2"/>
            <a:buNone/>
          </a:pPr>
          <a:r>
            <a:rPr lang="es-MX" altLang="es-GT" sz="1600" b="1" kern="1200">
              <a:solidFill>
                <a:srgbClr val="003399"/>
              </a:solidFill>
              <a:latin typeface="+mn-lt"/>
              <a:ea typeface="+mn-ea"/>
              <a:cs typeface="+mn-cs"/>
            </a:rPr>
            <a:t>Existe la oportunidad de invertir en una máquina que tendrá un costo de $340,000. La máquina generará ingresos de $100,000 al final de cada año y requerirá de costos de mantenimiento de $10,000 al final de cada año. </a:t>
          </a:r>
        </a:p>
        <a:p>
          <a:pPr marL="0" indent="0" algn="l" defTabSz="914400" rtl="0" eaLnBrk="1" latinLnBrk="0" hangingPunct="1">
            <a:buClr>
              <a:srgbClr val="003366"/>
            </a:buClr>
            <a:buFont typeface="Wingdings" panose="05000000000000000000" pitchFamily="2" charset="2"/>
            <a:buAutoNum type="alphaLcParenR"/>
          </a:pPr>
          <a:r>
            <a:rPr lang="es-MX" altLang="es-GT" sz="1600" b="1" kern="1200">
              <a:solidFill>
                <a:srgbClr val="003399"/>
              </a:solidFill>
              <a:latin typeface="+mn-lt"/>
              <a:ea typeface="+mn-ea"/>
              <a:cs typeface="+mn-cs"/>
            </a:rPr>
            <a:t> Si la vida económica de la máquina es de 5 años y la tasa de descuento es de 10%, ¿debería comprarla?</a:t>
          </a:r>
        </a:p>
        <a:p>
          <a:pPr marL="0" indent="0" algn="l" defTabSz="914400" rtl="0" eaLnBrk="1" latinLnBrk="0" hangingPunct="1">
            <a:buClr>
              <a:srgbClr val="003366"/>
            </a:buClr>
            <a:buFont typeface="Wingdings" panose="05000000000000000000" pitchFamily="2" charset="2"/>
            <a:buAutoNum type="alphaLcParenR"/>
          </a:pPr>
          <a:r>
            <a:rPr lang="es-MX" altLang="es-GT" sz="1600" b="1" kern="1200">
              <a:solidFill>
                <a:srgbClr val="003399"/>
              </a:solidFill>
              <a:latin typeface="+mn-lt"/>
              <a:ea typeface="+mn-ea"/>
              <a:cs typeface="+mn-cs"/>
            </a:rPr>
            <a:t> ¿Qué sucedería si la tasa de descuento fuera de 9%?</a:t>
          </a:r>
        </a:p>
      </xdr:txBody>
    </xdr:sp>
    <xdr:clientData/>
  </xdr:twoCellAnchor>
  <xdr:twoCellAnchor editAs="oneCell">
    <xdr:from>
      <xdr:col>5</xdr:col>
      <xdr:colOff>69851</xdr:colOff>
      <xdr:row>8</xdr:row>
      <xdr:rowOff>180340</xdr:rowOff>
    </xdr:from>
    <xdr:to>
      <xdr:col>10</xdr:col>
      <xdr:colOff>491491</xdr:colOff>
      <xdr:row>13</xdr:row>
      <xdr:rowOff>154977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EC1C6AE-500B-441E-BCCB-188DC128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9401" y="1653540"/>
          <a:ext cx="4386580" cy="899197"/>
        </a:xfrm>
        <a:prstGeom prst="rect">
          <a:avLst/>
        </a:prstGeom>
      </xdr:spPr>
    </xdr:pic>
    <xdr:clientData/>
  </xdr:twoCellAnchor>
  <xdr:twoCellAnchor editAs="oneCell">
    <xdr:from>
      <xdr:col>5</xdr:col>
      <xdr:colOff>142241</xdr:colOff>
      <xdr:row>12</xdr:row>
      <xdr:rowOff>173990</xdr:rowOff>
    </xdr:from>
    <xdr:to>
      <xdr:col>10</xdr:col>
      <xdr:colOff>535941</xdr:colOff>
      <xdr:row>15</xdr:row>
      <xdr:rowOff>34547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35BFA14-4352-438F-8FE4-9AB52E4A0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61791" y="2383790"/>
          <a:ext cx="4366260" cy="40157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21</xdr:row>
      <xdr:rowOff>63581</xdr:rowOff>
    </xdr:from>
    <xdr:to>
      <xdr:col>8</xdr:col>
      <xdr:colOff>377281</xdr:colOff>
      <xdr:row>24</xdr:row>
      <xdr:rowOff>45209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F78090B-9DA9-411F-BF77-75D7FA63A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6450" y="4305381"/>
          <a:ext cx="5965281" cy="54296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144780</xdr:colOff>
      <xdr:row>0</xdr:row>
      <xdr:rowOff>53340</xdr:rowOff>
    </xdr:from>
    <xdr:to>
      <xdr:col>11</xdr:col>
      <xdr:colOff>450373</xdr:colOff>
      <xdr:row>8</xdr:row>
      <xdr:rowOff>49611</xdr:rowOff>
    </xdr:to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CE99B370-7BFC-41A3-9134-572FA979BA46}"/>
            </a:ext>
          </a:extLst>
        </xdr:cNvPr>
        <xdr:cNvSpPr txBox="1"/>
      </xdr:nvSpPr>
      <xdr:spPr>
        <a:xfrm>
          <a:off x="144780" y="53340"/>
          <a:ext cx="9022873" cy="1459311"/>
        </a:xfrm>
        <a:prstGeom prst="rect">
          <a:avLst/>
        </a:prstGeom>
        <a:solidFill>
          <a:schemeClr val="bg1">
            <a:lumMod val="95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GT" sz="1600" b="1" kern="1200">
              <a:solidFill>
                <a:srgbClr val="003399"/>
              </a:solidFill>
              <a:latin typeface="+mn-lt"/>
              <a:ea typeface="+mn-ea"/>
              <a:cs typeface="+mn-cs"/>
            </a:rPr>
            <a:t>En un proyecto puede hacerse una inversión de $10,000 de capital que producirá un ingreso uniforme anual de $5,310 durante cinco años, y tiene un valor de mercado (rescate) de $2,000. Los egresos anuales serán de $3,000. La compañía está dispuesta a aceptar cualquier proyecto que reditúe al menos 10% por año sobre todo el capital invertido. Con el método de la TIR, determine si el proyecto resulta aceptable.</a:t>
          </a:r>
        </a:p>
      </xdr:txBody>
    </xdr:sp>
    <xdr:clientData/>
  </xdr:twoCellAnchor>
  <xdr:twoCellAnchor editAs="oneCell">
    <xdr:from>
      <xdr:col>0</xdr:col>
      <xdr:colOff>43542</xdr:colOff>
      <xdr:row>7</xdr:row>
      <xdr:rowOff>161290</xdr:rowOff>
    </xdr:from>
    <xdr:to>
      <xdr:col>10</xdr:col>
      <xdr:colOff>377371</xdr:colOff>
      <xdr:row>21</xdr:row>
      <xdr:rowOff>34907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91A15D4-E8DE-4982-A673-2107C3069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42" y="1450340"/>
          <a:ext cx="8263709" cy="24428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733090</xdr:colOff>
      <xdr:row>12</xdr:row>
      <xdr:rowOff>169973</xdr:rowOff>
    </xdr:from>
    <xdr:to>
      <xdr:col>9</xdr:col>
      <xdr:colOff>377708</xdr:colOff>
      <xdr:row>23</xdr:row>
      <xdr:rowOff>251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F5E473C-645A-4840-9C0B-AEE273959C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duotone>
            <a:prstClr val="black"/>
            <a:schemeClr val="accent1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 t="36886" r="23979" b="16844"/>
        <a:stretch/>
      </xdr:blipFill>
      <xdr:spPr bwMode="auto">
        <a:xfrm>
          <a:off x="1525570" y="2364533"/>
          <a:ext cx="5970488" cy="1833068"/>
        </a:xfrm>
        <a:prstGeom prst="rect">
          <a:avLst/>
        </a:prstGeom>
        <a:solidFill>
          <a:schemeClr val="bg1">
            <a:lumMod val="95000"/>
          </a:schemeClr>
        </a:solidFill>
      </xdr:spPr>
    </xdr:pic>
    <xdr:clientData/>
  </xdr:twoCellAnchor>
  <xdr:twoCellAnchor>
    <xdr:from>
      <xdr:col>0</xdr:col>
      <xdr:colOff>205740</xdr:colOff>
      <xdr:row>0</xdr:row>
      <xdr:rowOff>91440</xdr:rowOff>
    </xdr:from>
    <xdr:to>
      <xdr:col>11</xdr:col>
      <xdr:colOff>671278</xdr:colOff>
      <xdr:row>12</xdr:row>
      <xdr:rowOff>81643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9984267E-0E42-4152-9F04-260F901DA4A2}"/>
            </a:ext>
          </a:extLst>
        </xdr:cNvPr>
        <xdr:cNvSpPr txBox="1"/>
      </xdr:nvSpPr>
      <xdr:spPr>
        <a:xfrm>
          <a:off x="205740" y="91440"/>
          <a:ext cx="9182818" cy="2184763"/>
        </a:xfrm>
        <a:prstGeom prst="rect">
          <a:avLst/>
        </a:prstGeom>
        <a:solidFill>
          <a:schemeClr val="bg1">
            <a:lumMod val="95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GT" sz="1600" b="1" kern="1200">
              <a:solidFill>
                <a:srgbClr val="003399"/>
              </a:solidFill>
              <a:latin typeface="+mn-lt"/>
              <a:ea typeface="+mn-ea"/>
              <a:cs typeface="+mn-cs"/>
            </a:rPr>
            <a:t>La</a:t>
          </a:r>
          <a:r>
            <a:rPr lang="es-GT" sz="1600" b="1" kern="1200" baseline="0">
              <a:solidFill>
                <a:srgbClr val="003399"/>
              </a:solidFill>
              <a:latin typeface="+mn-lt"/>
              <a:ea typeface="+mn-ea"/>
              <a:cs typeface="+mn-cs"/>
            </a:rPr>
            <a:t> compañía financiera Conduce Seguro anuncia un "plan de ganga del 6%" para financiar la compra de automóviles.  Al monto del préstamo que se financia, se agrega el 6% por cada año que se adeuda dinero.  Después, se divide este total entre el número de meses durante los que se harán los pagos y el resultado es el monto de los pagos mensuales.  Si una mujer compra un auto de $ 10,000 con este plan y hace un pago inicial en efectivo de $ 2,500, acordando pagar el saldo de $ 7,500 en 24 mensualidades.</a:t>
          </a:r>
        </a:p>
        <a:p>
          <a:r>
            <a:rPr lang="es-GT" sz="1600" b="1" kern="1200" baseline="0">
              <a:solidFill>
                <a:srgbClr val="003399"/>
              </a:solidFill>
              <a:latin typeface="+mn-lt"/>
              <a:ea typeface="+mn-ea"/>
              <a:cs typeface="+mn-cs"/>
            </a:rPr>
            <a:t>¿Cuál es la tasa efectiva anual de interés que ella paga en realidad?</a:t>
          </a:r>
        </a:p>
        <a:p>
          <a:endParaRPr lang="es-GT" sz="1600" b="1" kern="1200">
            <a:solidFill>
              <a:srgbClr val="003399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3C2BE9-CAF2-4580-B69A-65C4B77E4347}">
  <dimension ref="A1"/>
  <sheetViews>
    <sheetView topLeftCell="F40" workbookViewId="0">
      <selection activeCell="H64" sqref="H64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743F4-C249-4923-AA40-F29DC957754C}">
  <dimension ref="A1:J12"/>
  <sheetViews>
    <sheetView tabSelected="1" workbookViewId="0">
      <selection activeCell="N6" sqref="N6"/>
    </sheetView>
  </sheetViews>
  <sheetFormatPr baseColWidth="10" defaultRowHeight="14.4" x14ac:dyDescent="0.3"/>
  <cols>
    <col min="9" max="9" width="11.6640625" bestFit="1" customWidth="1"/>
    <col min="10" max="10" width="12.77734375" bestFit="1" customWidth="1"/>
  </cols>
  <sheetData>
    <row r="1" spans="1:10" ht="21" x14ac:dyDescent="0.4">
      <c r="A1" s="20" t="s">
        <v>15</v>
      </c>
      <c r="B1" s="20" t="s">
        <v>0</v>
      </c>
    </row>
    <row r="2" spans="1:10" ht="21" x14ac:dyDescent="0.4">
      <c r="A2" s="20">
        <v>0</v>
      </c>
      <c r="B2" s="20">
        <v>-5000</v>
      </c>
    </row>
    <row r="3" spans="1:10" ht="21" x14ac:dyDescent="0.4">
      <c r="A3" s="20">
        <v>1</v>
      </c>
      <c r="B3" s="20">
        <v>1000</v>
      </c>
      <c r="D3" s="19" t="s">
        <v>17</v>
      </c>
      <c r="F3" t="s">
        <v>19</v>
      </c>
    </row>
    <row r="4" spans="1:10" ht="21" x14ac:dyDescent="0.4">
      <c r="A4" s="20">
        <v>2</v>
      </c>
      <c r="B4" s="20">
        <v>4000</v>
      </c>
      <c r="D4" s="19"/>
      <c r="F4" t="s">
        <v>20</v>
      </c>
    </row>
    <row r="5" spans="1:10" ht="21" x14ac:dyDescent="0.4">
      <c r="A5" s="20">
        <v>3</v>
      </c>
      <c r="B5" s="20">
        <v>-2000</v>
      </c>
      <c r="D5" s="19" t="s">
        <v>16</v>
      </c>
    </row>
    <row r="6" spans="1:10" ht="21" x14ac:dyDescent="0.4">
      <c r="A6" s="20">
        <v>4</v>
      </c>
      <c r="B6" s="20">
        <v>8000</v>
      </c>
      <c r="D6" s="19" t="s">
        <v>18</v>
      </c>
      <c r="G6" t="s">
        <v>24</v>
      </c>
      <c r="I6" s="21" t="s">
        <v>24</v>
      </c>
      <c r="J6" s="21" t="s">
        <v>2</v>
      </c>
    </row>
    <row r="7" spans="1:10" ht="21" x14ac:dyDescent="0.4">
      <c r="A7" s="20">
        <v>5</v>
      </c>
      <c r="B7" s="20">
        <v>10000</v>
      </c>
      <c r="G7" s="13">
        <v>0.25</v>
      </c>
      <c r="I7" s="22">
        <v>0.25</v>
      </c>
      <c r="J7" s="23">
        <f>NPV(I7,B3:B7)+B2</f>
        <v>3889.6000000000004</v>
      </c>
    </row>
    <row r="8" spans="1:10" ht="18" x14ac:dyDescent="0.35">
      <c r="G8" s="13">
        <v>0.47599999999999998</v>
      </c>
      <c r="I8" s="24">
        <v>0.47599999999999998</v>
      </c>
      <c r="J8" s="23">
        <f>NPV(I8,B3:B7)+B2</f>
        <v>4.6317092460085405</v>
      </c>
    </row>
    <row r="9" spans="1:10" ht="18" x14ac:dyDescent="0.35">
      <c r="A9" t="s">
        <v>22</v>
      </c>
      <c r="B9" s="11">
        <f>IRR(B2:B7)</f>
        <v>0.47641808254792273</v>
      </c>
      <c r="G9" s="13">
        <v>60</v>
      </c>
      <c r="I9" s="22">
        <v>0.6</v>
      </c>
      <c r="J9" s="23">
        <f>NPV(I9,B3:B7)+B2</f>
        <v>-1126.40380859375</v>
      </c>
    </row>
    <row r="10" spans="1:10" ht="18" x14ac:dyDescent="0.35">
      <c r="A10" t="s">
        <v>21</v>
      </c>
      <c r="B10" s="11">
        <f>IRR(B2:B7,60%)</f>
        <v>0.47641808254929541</v>
      </c>
      <c r="C10" t="s">
        <v>23</v>
      </c>
      <c r="G10" s="13">
        <v>100</v>
      </c>
      <c r="I10" s="22">
        <v>1</v>
      </c>
      <c r="J10" s="23">
        <f>NPV(I10,B3:B7)+B2</f>
        <v>-2937.5</v>
      </c>
    </row>
    <row r="11" spans="1:10" ht="18" x14ac:dyDescent="0.35">
      <c r="G11" s="13">
        <v>150</v>
      </c>
      <c r="I11" s="22">
        <v>1.5</v>
      </c>
      <c r="J11" s="23">
        <f>NPV(I11,B3:B7)+B2</f>
        <v>-3780.8</v>
      </c>
    </row>
    <row r="12" spans="1:10" ht="18" x14ac:dyDescent="0.35">
      <c r="I12" s="22">
        <v>2</v>
      </c>
      <c r="J12" s="23">
        <f>NPV(I12,B3:B7)+B2</f>
        <v>-4156.3786008230454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7356DE-5ECB-4126-B8CA-1D7595E6F4DA}">
  <dimension ref="F11:G16"/>
  <sheetViews>
    <sheetView topLeftCell="A6" workbookViewId="0">
      <selection activeCell="F11" sqref="F11:G15"/>
    </sheetView>
  </sheetViews>
  <sheetFormatPr baseColWidth="10" defaultRowHeight="14.4" x14ac:dyDescent="0.3"/>
  <cols>
    <col min="6" max="6" width="14.77734375" customWidth="1"/>
  </cols>
  <sheetData>
    <row r="11" spans="6:7" x14ac:dyDescent="0.3">
      <c r="F11" s="1" t="s">
        <v>1</v>
      </c>
      <c r="G11" s="1" t="s">
        <v>0</v>
      </c>
    </row>
    <row r="12" spans="6:7" x14ac:dyDescent="0.3">
      <c r="F12" s="1">
        <v>0</v>
      </c>
      <c r="G12" s="2">
        <v>-900000</v>
      </c>
    </row>
    <row r="13" spans="6:7" x14ac:dyDescent="0.3">
      <c r="F13" s="1">
        <v>1</v>
      </c>
      <c r="G13" s="2">
        <v>120000</v>
      </c>
    </row>
    <row r="14" spans="6:7" x14ac:dyDescent="0.3">
      <c r="F14" s="1">
        <v>2</v>
      </c>
      <c r="G14" s="2">
        <v>250000</v>
      </c>
    </row>
    <row r="15" spans="6:7" x14ac:dyDescent="0.3">
      <c r="F15" s="1">
        <v>3</v>
      </c>
      <c r="G15" s="2">
        <v>800000</v>
      </c>
    </row>
    <row r="16" spans="6:7" x14ac:dyDescent="0.3">
      <c r="F16" s="1" t="s">
        <v>2</v>
      </c>
      <c r="G16" s="3">
        <f ca="1">NPV(12%,G13:G16)+G12</f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7C73B-DADD-4BF6-97E7-CC6A926ED49E}">
  <dimension ref="A10:D21"/>
  <sheetViews>
    <sheetView topLeftCell="A7" workbookViewId="0">
      <selection activeCell="F19" sqref="F19"/>
    </sheetView>
  </sheetViews>
  <sheetFormatPr baseColWidth="10" defaultRowHeight="14.4" x14ac:dyDescent="0.3"/>
  <cols>
    <col min="2" max="3" width="11.6640625" bestFit="1" customWidth="1"/>
    <col min="4" max="4" width="12.109375" bestFit="1" customWidth="1"/>
  </cols>
  <sheetData>
    <row r="10" spans="1:4" x14ac:dyDescent="0.3">
      <c r="A10" s="1" t="s">
        <v>1</v>
      </c>
      <c r="B10" s="1" t="s">
        <v>3</v>
      </c>
      <c r="C10" s="2" t="s">
        <v>4</v>
      </c>
      <c r="D10" s="2" t="s">
        <v>0</v>
      </c>
    </row>
    <row r="11" spans="1:4" x14ac:dyDescent="0.3">
      <c r="A11" s="1">
        <v>0</v>
      </c>
      <c r="B11" s="4"/>
      <c r="C11" s="4">
        <v>340000</v>
      </c>
      <c r="D11" s="4">
        <f>B11-C11</f>
        <v>-340000</v>
      </c>
    </row>
    <row r="12" spans="1:4" x14ac:dyDescent="0.3">
      <c r="A12" s="1">
        <v>1</v>
      </c>
      <c r="B12" s="4">
        <v>100000</v>
      </c>
      <c r="C12" s="4">
        <v>10000</v>
      </c>
      <c r="D12" s="4">
        <f t="shared" ref="D12:D16" si="0">B12-C12</f>
        <v>90000</v>
      </c>
    </row>
    <row r="13" spans="1:4" x14ac:dyDescent="0.3">
      <c r="A13" s="1">
        <v>2</v>
      </c>
      <c r="B13" s="4">
        <v>100000</v>
      </c>
      <c r="C13" s="4">
        <v>10000</v>
      </c>
      <c r="D13" s="4">
        <f t="shared" si="0"/>
        <v>90000</v>
      </c>
    </row>
    <row r="14" spans="1:4" x14ac:dyDescent="0.3">
      <c r="A14" s="1">
        <v>3</v>
      </c>
      <c r="B14" s="4">
        <v>100000</v>
      </c>
      <c r="C14" s="4">
        <v>10000</v>
      </c>
      <c r="D14" s="4">
        <f t="shared" si="0"/>
        <v>90000</v>
      </c>
    </row>
    <row r="15" spans="1:4" x14ac:dyDescent="0.3">
      <c r="A15" s="6">
        <v>4</v>
      </c>
      <c r="B15" s="4">
        <v>100000</v>
      </c>
      <c r="C15" s="4">
        <v>10000</v>
      </c>
      <c r="D15" s="4">
        <f t="shared" si="0"/>
        <v>90000</v>
      </c>
    </row>
    <row r="16" spans="1:4" x14ac:dyDescent="0.3">
      <c r="A16" s="6">
        <v>5</v>
      </c>
      <c r="B16" s="4">
        <v>100000</v>
      </c>
      <c r="C16" s="4">
        <v>10000</v>
      </c>
      <c r="D16" s="4">
        <f t="shared" si="0"/>
        <v>90000</v>
      </c>
    </row>
    <row r="17" spans="2:4" x14ac:dyDescent="0.3">
      <c r="C17" t="s">
        <v>5</v>
      </c>
      <c r="D17" s="11">
        <f>IRR(D11:D16)</f>
        <v>0.10134703897551889</v>
      </c>
    </row>
    <row r="18" spans="2:4" ht="28.8" x14ac:dyDescent="0.3">
      <c r="B18" s="8" t="s">
        <v>6</v>
      </c>
      <c r="C18" t="s">
        <v>2</v>
      </c>
      <c r="D18" s="5">
        <f>NPV(10%,D12:D16)+D11</f>
        <v>1170.8092467603274</v>
      </c>
    </row>
    <row r="21" spans="2:4" ht="29.4" x14ac:dyDescent="0.35">
      <c r="B21" s="9" t="s">
        <v>7</v>
      </c>
      <c r="C21" s="10" t="s">
        <v>8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A6FF7F-CD2F-46C4-850C-DE87FC77A0EC}">
  <dimension ref="L12:M21"/>
  <sheetViews>
    <sheetView workbookViewId="0">
      <selection activeCell="M22" sqref="M22"/>
    </sheetView>
  </sheetViews>
  <sheetFormatPr baseColWidth="10" defaultRowHeight="14.4" x14ac:dyDescent="0.3"/>
  <sheetData>
    <row r="12" spans="12:13" x14ac:dyDescent="0.3">
      <c r="L12" t="s">
        <v>1</v>
      </c>
      <c r="M12" t="s">
        <v>0</v>
      </c>
    </row>
    <row r="13" spans="12:13" x14ac:dyDescent="0.3">
      <c r="L13">
        <v>0</v>
      </c>
      <c r="M13" s="5">
        <v>-10000</v>
      </c>
    </row>
    <row r="14" spans="12:13" x14ac:dyDescent="0.3">
      <c r="L14">
        <v>1</v>
      </c>
      <c r="M14" s="5">
        <v>2310</v>
      </c>
    </row>
    <row r="15" spans="12:13" x14ac:dyDescent="0.3">
      <c r="L15">
        <v>2</v>
      </c>
      <c r="M15" s="5">
        <v>2310</v>
      </c>
    </row>
    <row r="16" spans="12:13" x14ac:dyDescent="0.3">
      <c r="L16">
        <v>3</v>
      </c>
      <c r="M16" s="5">
        <v>2310</v>
      </c>
    </row>
    <row r="17" spans="12:13" x14ac:dyDescent="0.3">
      <c r="L17">
        <v>4</v>
      </c>
      <c r="M17" s="5">
        <v>2310</v>
      </c>
    </row>
    <row r="18" spans="12:13" x14ac:dyDescent="0.3">
      <c r="L18">
        <v>5</v>
      </c>
      <c r="M18" s="5">
        <v>4310</v>
      </c>
    </row>
    <row r="20" spans="12:13" x14ac:dyDescent="0.3">
      <c r="L20" t="s">
        <v>5</v>
      </c>
      <c r="M20" s="7">
        <f>IRR(M13:M18)</f>
        <v>9.9948608042934151E-2</v>
      </c>
    </row>
    <row r="21" spans="12:13" x14ac:dyDescent="0.3">
      <c r="L21" t="s">
        <v>2</v>
      </c>
      <c r="M21" s="12">
        <f>NPV(9.99%,M14:M18)+M13</f>
        <v>1.3622139396429702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45D171-F6E9-4791-AC60-F0D66FA9C7E7}">
  <dimension ref="N2:P31"/>
  <sheetViews>
    <sheetView topLeftCell="F16" workbookViewId="0">
      <selection activeCell="N28" sqref="N28"/>
    </sheetView>
  </sheetViews>
  <sheetFormatPr baseColWidth="10" defaultRowHeight="14.4" x14ac:dyDescent="0.3"/>
  <cols>
    <col min="15" max="15" width="12" bestFit="1" customWidth="1"/>
  </cols>
  <sheetData>
    <row r="2" spans="14:15" x14ac:dyDescent="0.3">
      <c r="N2" t="s">
        <v>9</v>
      </c>
      <c r="O2" t="s">
        <v>0</v>
      </c>
    </row>
    <row r="3" spans="14:15" x14ac:dyDescent="0.3">
      <c r="N3">
        <v>0</v>
      </c>
      <c r="O3">
        <v>-7500</v>
      </c>
    </row>
    <row r="4" spans="14:15" x14ac:dyDescent="0.3">
      <c r="N4">
        <v>1</v>
      </c>
      <c r="O4">
        <v>350</v>
      </c>
    </row>
    <row r="5" spans="14:15" x14ac:dyDescent="0.3">
      <c r="N5">
        <v>2</v>
      </c>
      <c r="O5">
        <v>350</v>
      </c>
    </row>
    <row r="6" spans="14:15" x14ac:dyDescent="0.3">
      <c r="N6">
        <v>3</v>
      </c>
      <c r="O6">
        <v>350</v>
      </c>
    </row>
    <row r="7" spans="14:15" x14ac:dyDescent="0.3">
      <c r="N7">
        <v>4</v>
      </c>
      <c r="O7">
        <v>350</v>
      </c>
    </row>
    <row r="8" spans="14:15" x14ac:dyDescent="0.3">
      <c r="N8">
        <v>5</v>
      </c>
      <c r="O8">
        <v>350</v>
      </c>
    </row>
    <row r="9" spans="14:15" x14ac:dyDescent="0.3">
      <c r="N9">
        <v>6</v>
      </c>
      <c r="O9">
        <v>350</v>
      </c>
    </row>
    <row r="10" spans="14:15" x14ac:dyDescent="0.3">
      <c r="N10">
        <v>7</v>
      </c>
      <c r="O10">
        <v>350</v>
      </c>
    </row>
    <row r="11" spans="14:15" x14ac:dyDescent="0.3">
      <c r="N11">
        <v>8</v>
      </c>
      <c r="O11">
        <v>350</v>
      </c>
    </row>
    <row r="12" spans="14:15" x14ac:dyDescent="0.3">
      <c r="N12">
        <v>9</v>
      </c>
      <c r="O12">
        <v>350</v>
      </c>
    </row>
    <row r="13" spans="14:15" x14ac:dyDescent="0.3">
      <c r="N13">
        <v>10</v>
      </c>
      <c r="O13">
        <v>350</v>
      </c>
    </row>
    <row r="14" spans="14:15" x14ac:dyDescent="0.3">
      <c r="N14">
        <v>11</v>
      </c>
      <c r="O14">
        <v>350</v>
      </c>
    </row>
    <row r="15" spans="14:15" x14ac:dyDescent="0.3">
      <c r="N15">
        <v>12</v>
      </c>
      <c r="O15">
        <v>350</v>
      </c>
    </row>
    <row r="16" spans="14:15" x14ac:dyDescent="0.3">
      <c r="N16">
        <v>13</v>
      </c>
      <c r="O16">
        <v>350</v>
      </c>
    </row>
    <row r="17" spans="14:16" x14ac:dyDescent="0.3">
      <c r="N17">
        <v>14</v>
      </c>
      <c r="O17">
        <v>350</v>
      </c>
    </row>
    <row r="18" spans="14:16" x14ac:dyDescent="0.3">
      <c r="N18">
        <v>15</v>
      </c>
      <c r="O18">
        <v>350</v>
      </c>
    </row>
    <row r="19" spans="14:16" x14ac:dyDescent="0.3">
      <c r="N19">
        <v>16</v>
      </c>
      <c r="O19">
        <v>350</v>
      </c>
    </row>
    <row r="20" spans="14:16" x14ac:dyDescent="0.3">
      <c r="N20">
        <v>17</v>
      </c>
      <c r="O20">
        <v>350</v>
      </c>
    </row>
    <row r="21" spans="14:16" x14ac:dyDescent="0.3">
      <c r="N21">
        <v>18</v>
      </c>
      <c r="O21">
        <v>350</v>
      </c>
    </row>
    <row r="22" spans="14:16" x14ac:dyDescent="0.3">
      <c r="N22">
        <v>19</v>
      </c>
      <c r="O22">
        <v>350</v>
      </c>
    </row>
    <row r="23" spans="14:16" x14ac:dyDescent="0.3">
      <c r="N23">
        <v>20</v>
      </c>
      <c r="O23">
        <v>350</v>
      </c>
    </row>
    <row r="24" spans="14:16" x14ac:dyDescent="0.3">
      <c r="N24">
        <v>21</v>
      </c>
      <c r="O24">
        <v>350</v>
      </c>
    </row>
    <row r="25" spans="14:16" x14ac:dyDescent="0.3">
      <c r="N25">
        <v>22</v>
      </c>
      <c r="O25">
        <v>350</v>
      </c>
    </row>
    <row r="26" spans="14:16" x14ac:dyDescent="0.3">
      <c r="N26">
        <v>23</v>
      </c>
      <c r="O26">
        <v>350</v>
      </c>
    </row>
    <row r="27" spans="14:16" x14ac:dyDescent="0.3">
      <c r="N27">
        <v>24</v>
      </c>
      <c r="O27">
        <v>350</v>
      </c>
    </row>
    <row r="29" spans="14:16" ht="31.2" x14ac:dyDescent="0.3">
      <c r="N29" s="18" t="s">
        <v>10</v>
      </c>
      <c r="O29" s="16">
        <f>IRR(O3:O27)</f>
        <v>9.2722197238008786E-3</v>
      </c>
    </row>
    <row r="30" spans="14:16" ht="15.6" x14ac:dyDescent="0.3">
      <c r="N30" s="18" t="s">
        <v>14</v>
      </c>
      <c r="O30" s="17">
        <f>O29*12</f>
        <v>0.11126663668561054</v>
      </c>
      <c r="P30" t="s">
        <v>12</v>
      </c>
    </row>
    <row r="31" spans="14:16" ht="46.8" x14ac:dyDescent="0.3">
      <c r="N31" s="14" t="s">
        <v>11</v>
      </c>
      <c r="O31" s="15">
        <f>EFFECT(O30,12)</f>
        <v>0.11712001571731445</v>
      </c>
      <c r="P31" t="s">
        <v>13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8166c9d8-24b3-4905-a1d5-62babcd3670f" xsi:nil="true"/>
    <lcf76f155ced4ddcb4097134ff3c332f xmlns="81a1f137-0dce-48de-87dc-e646186442ef">
      <Terms xmlns="http://schemas.microsoft.com/office/infopath/2007/PartnerControls"/>
    </lcf76f155ced4ddcb4097134ff3c332f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9CC3D5EE20347D4C8E7B6C78D09573D6" ma:contentTypeVersion="11" ma:contentTypeDescription="Crear nuevo documento." ma:contentTypeScope="" ma:versionID="9659fecc7895367fcb0ecc5e9b7ef54b">
  <xsd:schema xmlns:xsd="http://www.w3.org/2001/XMLSchema" xmlns:xs="http://www.w3.org/2001/XMLSchema" xmlns:p="http://schemas.microsoft.com/office/2006/metadata/properties" xmlns:ns2="81a1f137-0dce-48de-87dc-e646186442ef" xmlns:ns3="8166c9d8-24b3-4905-a1d5-62babcd3670f" targetNamespace="http://schemas.microsoft.com/office/2006/metadata/properties" ma:root="true" ma:fieldsID="c2841cae71d3162f3835f301835be6e9" ns2:_="" ns3:_="">
    <xsd:import namespace="81a1f137-0dce-48de-87dc-e646186442ef"/>
    <xsd:import namespace="8166c9d8-24b3-4905-a1d5-62babcd3670f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1a1f137-0dce-48de-87dc-e646186442e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3" nillable="true" ma:taxonomy="true" ma:internalName="lcf76f155ced4ddcb4097134ff3c332f" ma:taxonomyFieldName="MediaServiceImageTags" ma:displayName="Etiquetas de imagen" ma:readOnly="false" ma:fieldId="{5cf76f15-5ced-4ddc-b409-7134ff3c332f}" ma:taxonomyMulti="true" ma:sspId="76b84901-0bcd-4e22-a353-cf4e8fed63a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166c9d8-24b3-4905-a1d5-62babcd3670f" elementFormDefault="qualified">
    <xsd:import namespace="http://schemas.microsoft.com/office/2006/documentManagement/types"/>
    <xsd:import namespace="http://schemas.microsoft.com/office/infopath/2007/PartnerControls"/>
    <xsd:element name="TaxCatchAll" ma:index="14" nillable="true" ma:displayName="Taxonomy Catch All Column" ma:hidden="true" ma:list="{ad845638-779e-492a-ba88-0108172afd6c}" ma:internalName="TaxCatchAll" ma:showField="CatchAllData" ma:web="8166c9d8-24b3-4905-a1d5-62babcd3670f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ni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EF2E3186-F287-4FE5-B671-11AB4186CCA7}">
  <ds:schemaRefs>
    <ds:schemaRef ds:uri="http://schemas.microsoft.com/office/2006/metadata/properties"/>
    <ds:schemaRef ds:uri="http://schemas.microsoft.com/office/infopath/2007/PartnerControls"/>
    <ds:schemaRef ds:uri="8166c9d8-24b3-4905-a1d5-62babcd3670f"/>
    <ds:schemaRef ds:uri="81a1f137-0dce-48de-87dc-e646186442ef"/>
  </ds:schemaRefs>
</ds:datastoreItem>
</file>

<file path=customXml/itemProps2.xml><?xml version="1.0" encoding="utf-8"?>
<ds:datastoreItem xmlns:ds="http://schemas.openxmlformats.org/officeDocument/2006/customXml" ds:itemID="{3CADBE7C-85AC-42D0-B7FF-6CCB63C8D027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F8AD3CD-7D48-4CF6-960C-6F775C49661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1a1f137-0dce-48de-87dc-e646186442ef"/>
    <ds:schemaRef ds:uri="8166c9d8-24b3-4905-a1d5-62babcd3670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TEORIA</vt:lpstr>
      <vt:lpstr>Hoja2</vt:lpstr>
      <vt:lpstr>1</vt:lpstr>
      <vt:lpstr>2</vt:lpstr>
      <vt:lpstr>3</vt:lpstr>
      <vt:lpstr>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Vanessa Paz</dc:creator>
  <cp:lastModifiedBy>julio ruiz</cp:lastModifiedBy>
  <dcterms:created xsi:type="dcterms:W3CDTF">2022-03-22T21:42:19Z</dcterms:created>
  <dcterms:modified xsi:type="dcterms:W3CDTF">2022-03-22T23:11:15Z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0x0101009CC3D5EE20347D4C8E7B6C78D09573D6</vt:lpwstr>
  </property>
</Properties>
</file>